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PRESUPUESTO DE INGRESOS 2026\"/>
    </mc:Choice>
  </mc:AlternateContent>
  <bookViews>
    <workbookView xWindow="-105" yWindow="-105" windowWidth="28995" windowHeight="15795"/>
  </bookViews>
  <sheets>
    <sheet name="Recuperado_Hoja1" sheetId="1" r:id="rId1"/>
  </sheets>
  <definedNames>
    <definedName name="_xlnm.Print_Area" localSheetId="0">Recuperado_Hoja1!$A$8:$P$85</definedName>
  </definedNames>
  <calcPr calcId="162913"/>
</workbook>
</file>

<file path=xl/calcChain.xml><?xml version="1.0" encoding="utf-8"?>
<calcChain xmlns="http://schemas.openxmlformats.org/spreadsheetml/2006/main">
  <c r="P29" i="1" l="1"/>
  <c r="P77" i="1"/>
  <c r="K45" i="1"/>
  <c r="J45" i="1"/>
  <c r="I45" i="1"/>
  <c r="H45" i="1"/>
  <c r="G45" i="1"/>
  <c r="F45" i="1"/>
  <c r="E45" i="1"/>
  <c r="D45" i="1"/>
  <c r="O45" i="1"/>
  <c r="N45" i="1"/>
  <c r="M45" i="1"/>
  <c r="L45" i="1"/>
  <c r="P42" i="1"/>
  <c r="P41" i="1"/>
  <c r="P40" i="1"/>
  <c r="P39" i="1"/>
  <c r="O81" i="1"/>
  <c r="P80" i="1"/>
  <c r="P83" i="1"/>
  <c r="P35" i="1"/>
  <c r="P34" i="1"/>
  <c r="P33" i="1"/>
  <c r="P32" i="1"/>
  <c r="P31" i="1"/>
  <c r="P30" i="1"/>
  <c r="P28" i="1"/>
  <c r="P27" i="1"/>
  <c r="P26" i="1"/>
  <c r="P25" i="1"/>
  <c r="P24" i="1"/>
  <c r="P23" i="1"/>
  <c r="P20" i="1"/>
  <c r="P16" i="1"/>
  <c r="P15" i="1"/>
  <c r="P12" i="1"/>
  <c r="P13" i="1"/>
  <c r="P14" i="1"/>
  <c r="D17" i="1"/>
  <c r="E17" i="1"/>
  <c r="F17" i="1"/>
  <c r="G17" i="1"/>
  <c r="H17" i="1"/>
  <c r="I17" i="1"/>
  <c r="J17" i="1"/>
  <c r="K17" i="1"/>
  <c r="L17" i="1"/>
  <c r="M17" i="1"/>
  <c r="N17" i="1"/>
  <c r="O17" i="1"/>
  <c r="D36" i="1"/>
  <c r="P48" i="1"/>
  <c r="E52" i="1"/>
  <c r="F52" i="1"/>
  <c r="G52" i="1"/>
  <c r="H52" i="1"/>
  <c r="I52" i="1"/>
  <c r="J52" i="1"/>
  <c r="K52" i="1"/>
  <c r="L52" i="1"/>
  <c r="M52" i="1"/>
  <c r="N52" i="1"/>
  <c r="O52" i="1"/>
  <c r="P50" i="1"/>
  <c r="P11" i="1"/>
  <c r="P49" i="1"/>
  <c r="P51" i="1"/>
  <c r="P43" i="1"/>
  <c r="P44" i="1"/>
  <c r="P45" i="1" l="1"/>
  <c r="P52" i="1"/>
  <c r="P17" i="1"/>
  <c r="P71" i="1"/>
  <c r="P72" i="1"/>
  <c r="P65" i="1"/>
  <c r="P78" i="1" l="1"/>
  <c r="P73" i="1" l="1"/>
  <c r="D52" i="1"/>
  <c r="E36" i="1"/>
  <c r="F36" i="1"/>
  <c r="G36" i="1"/>
  <c r="H36" i="1"/>
  <c r="I36" i="1"/>
  <c r="J36" i="1"/>
  <c r="K36" i="1"/>
  <c r="L36" i="1"/>
  <c r="M36" i="1"/>
  <c r="N36" i="1"/>
  <c r="O36" i="1"/>
  <c r="L81" i="1"/>
  <c r="E81" i="1"/>
  <c r="F81" i="1"/>
  <c r="G81" i="1"/>
  <c r="H81" i="1"/>
  <c r="I81" i="1"/>
  <c r="J81" i="1"/>
  <c r="K81" i="1"/>
  <c r="M81" i="1"/>
  <c r="N81" i="1"/>
  <c r="P76" i="1"/>
  <c r="P75" i="1"/>
  <c r="P74" i="1"/>
  <c r="P70" i="1"/>
  <c r="P64" i="1"/>
  <c r="P63" i="1"/>
  <c r="P36" i="1" l="1"/>
  <c r="E67" i="1"/>
  <c r="E85" i="1" s="1"/>
  <c r="F67" i="1"/>
  <c r="F85" i="1" s="1"/>
  <c r="G67" i="1"/>
  <c r="G85" i="1" s="1"/>
  <c r="H67" i="1"/>
  <c r="H85" i="1" s="1"/>
  <c r="I67" i="1"/>
  <c r="I85" i="1" s="1"/>
  <c r="J67" i="1"/>
  <c r="J85" i="1" s="1"/>
  <c r="K67" i="1"/>
  <c r="K85" i="1" s="1"/>
  <c r="L67" i="1"/>
  <c r="L85" i="1" s="1"/>
  <c r="M67" i="1"/>
  <c r="M85" i="1" s="1"/>
  <c r="N67" i="1"/>
  <c r="N85" i="1" s="1"/>
  <c r="O67" i="1"/>
  <c r="O85" i="1" s="1"/>
  <c r="D67" i="1"/>
  <c r="P66" i="1"/>
  <c r="P62" i="1"/>
  <c r="P60" i="1"/>
  <c r="P59" i="1"/>
  <c r="P61" i="1"/>
  <c r="P58" i="1"/>
  <c r="P57" i="1"/>
  <c r="P56" i="1"/>
  <c r="P67" i="1" l="1"/>
  <c r="P79" i="1"/>
  <c r="D81" i="1"/>
  <c r="P81" i="1" s="1"/>
  <c r="P85" i="1" s="1"/>
  <c r="D85" i="1" l="1"/>
</calcChain>
</file>

<file path=xl/sharedStrings.xml><?xml version="1.0" encoding="utf-8"?>
<sst xmlns="http://schemas.openxmlformats.org/spreadsheetml/2006/main" count="106" uniqueCount="81">
  <si>
    <t>IMPUESTOS</t>
  </si>
  <si>
    <t>Impuesto Predial</t>
  </si>
  <si>
    <t>Impuestos Accesorios</t>
  </si>
  <si>
    <t>Impuestos Rezagos</t>
  </si>
  <si>
    <t>CONTRIBUCIONES DE MEJORAS</t>
  </si>
  <si>
    <t>Contribuciones de mejoras</t>
  </si>
  <si>
    <t>DERECHOS</t>
  </si>
  <si>
    <t>Derechos Accesorios</t>
  </si>
  <si>
    <t>Derechos Rezagos</t>
  </si>
  <si>
    <t>Por Inspecc y Refrendos</t>
  </si>
  <si>
    <t>PRODUCTOS</t>
  </si>
  <si>
    <t>Por depósito de Escombros</t>
  </si>
  <si>
    <t>Productos Diversos</t>
  </si>
  <si>
    <t>Intereses ganados valores</t>
  </si>
  <si>
    <t>APROVECHAMIENTOS</t>
  </si>
  <si>
    <t>Multas</t>
  </si>
  <si>
    <t>Donativos</t>
  </si>
  <si>
    <t>Indemnizaciones</t>
  </si>
  <si>
    <t>Aprovechamientos Diversos</t>
  </si>
  <si>
    <t>ISR Participable</t>
  </si>
  <si>
    <t>Fondo de Fiscalización</t>
  </si>
  <si>
    <t>Diésel y Gasolina</t>
  </si>
  <si>
    <t>Control Vehicular</t>
  </si>
  <si>
    <t>Programa de Apoyo Estatal</t>
  </si>
  <si>
    <t>Infraestructura</t>
  </si>
  <si>
    <t>FISM / Intereses A.A.</t>
  </si>
  <si>
    <t>OTROS INGRESOS VARIOS</t>
  </si>
  <si>
    <t>INGS DERIVADOS FINANCIA</t>
  </si>
  <si>
    <t>ENDEUDAMIENTO INTERNO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</si>
  <si>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</si>
  <si>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</si>
  <si>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</si>
  <si>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</si>
  <si>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</si>
  <si>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</si>
  <si>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</si>
  <si>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</si>
  <si>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</si>
  <si>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</si>
  <si>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</si>
  <si>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</si>
  <si>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Fondo General de Participaciones</t>
  </si>
  <si>
    <t>Fondo Nac Fomento Municipios</t>
  </si>
  <si>
    <t>Sobre Adquisición de Inmuebles</t>
  </si>
  <si>
    <t>Impuesto Sobre Espectáculos Públicos</t>
  </si>
  <si>
    <t>Impuesto Sobre Juegos Permitidos</t>
  </si>
  <si>
    <t>Derechos por Servicios Públicos</t>
  </si>
  <si>
    <t>Por Construcción y Urbanización</t>
  </si>
  <si>
    <t>Por Certificación Autorización y Constancias</t>
  </si>
  <si>
    <t>Por Revisión, Inspección y Servicios</t>
  </si>
  <si>
    <t>Por Expedición de Licencias</t>
  </si>
  <si>
    <t>Por Control y Limpieza de Baldíos</t>
  </si>
  <si>
    <t>Por Limpieza y Recolección Desechos</t>
  </si>
  <si>
    <t xml:space="preserve"> </t>
  </si>
  <si>
    <t>Por Ocupacion en la Via Pública</t>
  </si>
  <si>
    <t>Por Nuevos Fraccionamientos, Edificación</t>
  </si>
  <si>
    <t>Contribución por Nuevos Fraccionamientos</t>
  </si>
  <si>
    <t>Enajenación Bienes Muebles e Inmuebles</t>
  </si>
  <si>
    <t>Arrendamiento o Explotación Bienes Muebles o Inmuebles</t>
  </si>
  <si>
    <t>Venta Impresos Formatos y Papel especial</t>
  </si>
  <si>
    <t>Impuesto Sobre Automoviles Nuevos (ISAN)</t>
  </si>
  <si>
    <t>Fondos Descenralizados ISN</t>
  </si>
  <si>
    <t>Participaciones:</t>
  </si>
  <si>
    <t>Aportaciones:</t>
  </si>
  <si>
    <t>PARTICIPACIONES Y APORTACIONES</t>
  </si>
  <si>
    <t>FORTAMUN Aportación Federal</t>
  </si>
  <si>
    <t>Fondos Descentralizados Estatales</t>
  </si>
  <si>
    <t>Fondo de Desarrollo Municipal</t>
  </si>
  <si>
    <t>Fondo de Seguridad Municipal</t>
  </si>
  <si>
    <t>DIF Programas  Diversos</t>
  </si>
  <si>
    <t>Fondo de Apoyo Municipal para la  Niñez</t>
  </si>
  <si>
    <t>Total</t>
  </si>
  <si>
    <t>ISR por enajenacion de bienes inmuebles</t>
  </si>
  <si>
    <t>Fondo de Compensación del ISAN</t>
  </si>
  <si>
    <t>Impuesto Especial Sobre la Producción y os Servicios (IEPS)</t>
  </si>
  <si>
    <t>Impuesto Sobre Nominas</t>
  </si>
  <si>
    <t>Clave</t>
  </si>
  <si>
    <t>Grupo de Ingresos</t>
  </si>
  <si>
    <t>Sub-grupo de Ingresos</t>
  </si>
  <si>
    <t>MUNICIPIO DE MONTEMORELOS NUEVO LEON</t>
  </si>
  <si>
    <t>CALENDARIO DE INGRESOS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</si>
</sst>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>
    <font>
      <sz val="10"/>
      <color indexed="8"/>
      <name val="MS Sans Serif"/>
    </font>
    <font>
      <sz val="8"/>
      <name val="MS Sans Serif"/>
    </font>
    <font>
      <sz val="9"/>
      <name val="Aptos Narrow"/>
      <family val="2"/>
      <scheme val="minor"/>
    </font>
    <font>
      <sz val="8.0500000000000007"/>
      <name val="Arial"/>
      <family val="2"/>
    </font>
    <font>
      <sz val="10"/>
      <color indexed="8"/>
      <name val="MS Sans Serif"/>
    </font>
    <font>
      <sz val="7"/>
      <name val="MS Sans Serif"/>
    </font>
    <font>
      <b/>
      <sz val="10"/>
      <name val="MS Sans Serif"/>
    </font>
    <font>
      <sz val="10"/>
      <name val="MS Sans Serif"/>
    </font>
    <font>
      <b/>
      <sz val="8"/>
      <name val="MS Sans Serif"/>
    </font>
    <font>
      <b/>
      <sz val="8"/>
      <name val="Arial"/>
      <family val="2"/>
    </font>
    <font>
      <b/>
      <sz val="7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43" fontId="5" fillId="0" borderId="1" xfId="1" applyFont="1" applyFill="1" applyBorder="1" applyAlignment="1" applyProtection="1"/>
    <xf numFmtId="43" fontId="5" fillId="0" borderId="1" xfId="1" applyFont="1" applyFill="1" applyBorder="1" applyAlignment="1" applyProtection="1">
      <alignment horizontal="right" vertical="center"/>
    </xf>
    <xf numFmtId="43" fontId="5" fillId="0" borderId="1" xfId="1" applyFont="1" applyBorder="1"/>
    <xf numFmtId="164" fontId="5" fillId="0" borderId="1" xfId="1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" fillId="0" borderId="1" xfId="0" applyFont="1" applyBorder="1" applyAlignment="1">
      <alignment vertical="center"/>
    </xf>
    <xf numFmtId="2" fontId="5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164" fontId="5" fillId="0" borderId="1" xfId="1" applyNumberFormat="1" applyFont="1" applyFill="1" applyBorder="1" applyAlignment="1" applyProtection="1"/>
    <xf numFmtId="0" fontId="3" fillId="0" borderId="1" xfId="0" applyFont="1" applyBorder="1" applyAlignment="1">
      <alignment vertical="center" wrapText="1"/>
    </xf>
    <xf numFmtId="43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9" fillId="0" borderId="1" xfId="0" applyFont="1" applyBorder="1" applyAlignment="1">
      <alignment vertical="center"/>
    </xf>
    <xf numFmtId="43" fontId="10" fillId="0" borderId="1" xfId="1" applyFont="1" applyFill="1" applyBorder="1" applyAlignment="1" applyProtection="1"/>
    <xf numFmtId="43" fontId="8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164" fontId="10" fillId="0" borderId="1" xfId="1" applyNumberFormat="1" applyFont="1" applyFill="1" applyBorder="1" applyAlignment="1" applyProtection="1"/>
    <xf numFmtId="43" fontId="10" fillId="0" borderId="1" xfId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abSelected="1" showWhiteSpace="0" zoomScale="85" zoomScaleNormal="85" workbookViewId="0">
      <selection activeCell="C7" sqref="C7"/>
    </sheetView>
  </sheetViews>
  <sheetFormatPr baseColWidth="10" defaultRowHeight="12.75"/>
  <cols>
    <col min="1" max="1" width="7" style="27" bestFit="1" customWidth="1"/>
    <col min="2" max="2" width="24" style="11" bestFit="1" customWidth="1"/>
    <col min="3" max="3" width="48.140625" style="11" bestFit="1" customWidth="1"/>
    <col min="4" max="4" width="13.85546875" style="11" bestFit="1" customWidth="1"/>
    <col min="5" max="5" width="14.42578125" style="11" bestFit="1" customWidth="1"/>
    <col min="6" max="6" width="14.140625" style="11" bestFit="1" customWidth="1"/>
    <col min="7" max="7" width="14.42578125" style="11" bestFit="1" customWidth="1"/>
    <col min="8" max="8" width="13.7109375" style="11" bestFit="1" customWidth="1"/>
    <col min="9" max="9" width="13.85546875" style="11" bestFit="1" customWidth="1"/>
    <col min="10" max="10" width="14.42578125" style="11" bestFit="1" customWidth="1"/>
    <col min="11" max="11" width="14.28515625" style="11" bestFit="1" customWidth="1"/>
    <col min="12" max="12" width="13.85546875" style="11" bestFit="1" customWidth="1"/>
    <col min="13" max="13" width="14.28515625" style="11" bestFit="1" customWidth="1"/>
    <col min="14" max="15" width="13.85546875" style="11" bestFit="1" customWidth="1"/>
    <col min="16" max="16" width="15.28515625" style="11" bestFit="1" customWidth="1"/>
    <col min="17" max="17" width="16.42578125" style="11" bestFit="1" customWidth="1"/>
    <col min="18" max="16384" width="11.42578125" style="11"/>
  </cols>
  <sheetData>
    <row r="1" spans="1:17">
      <c r="A1" s="33"/>
    </row>
    <row r="2" spans="1:17">
      <c r="A2" s="33"/>
    </row>
    <row r="3" spans="1:17">
      <c r="A3" s="33"/>
      <c r="B3" s="11" t="s">
        <v>79</v>
      </c>
    </row>
    <row r="4" spans="1:17">
      <c r="A4" s="33"/>
    </row>
    <row r="5" spans="1:17">
      <c r="A5" s="33"/>
      <c r="B5" s="11" t="s">
        <v>80</v>
      </c>
    </row>
    <row r="6" spans="1:17">
      <c r="A6" s="33"/>
    </row>
    <row r="7" spans="1:17">
      <c r="A7" s="33"/>
    </row>
    <row r="9" spans="1:17">
      <c r="A9" s="32" t="s">
        <v>76</v>
      </c>
      <c r="B9" s="10" t="s">
        <v>77</v>
      </c>
      <c r="C9" s="10" t="s">
        <v>78</v>
      </c>
      <c r="D9" s="10" t="s">
        <v>29</v>
      </c>
      <c r="E9" s="10" t="s">
        <v>30</v>
      </c>
      <c r="F9" s="10" t="s">
        <v>31</v>
      </c>
      <c r="G9" s="10" t="s">
        <v>32</v>
      </c>
      <c r="H9" s="10" t="s">
        <v>33</v>
      </c>
      <c r="I9" s="10" t="s">
        <v>34</v>
      </c>
      <c r="J9" s="10" t="s">
        <v>35</v>
      </c>
      <c r="K9" s="10" t="s">
        <v>36</v>
      </c>
      <c r="L9" s="10" t="s">
        <v>37</v>
      </c>
      <c r="M9" s="10" t="s">
        <v>38</v>
      </c>
      <c r="N9" s="10" t="s">
        <v>39</v>
      </c>
      <c r="O9" s="10" t="s">
        <v>40</v>
      </c>
      <c r="P9" s="10" t="s">
        <v>71</v>
      </c>
    </row>
    <row r="10" spans="1:17">
      <c r="A10" s="9">
        <v>1</v>
      </c>
      <c r="B10" s="12" t="s">
        <v>0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7">
      <c r="A11" s="9">
        <v>1</v>
      </c>
      <c r="B11" s="15"/>
      <c r="C11" s="12" t="s">
        <v>1</v>
      </c>
      <c r="D11" s="5">
        <v>22816783</v>
      </c>
      <c r="E11" s="5">
        <v>4613788</v>
      </c>
      <c r="F11" s="5">
        <v>1869334</v>
      </c>
      <c r="G11" s="5">
        <v>583839</v>
      </c>
      <c r="H11" s="5">
        <v>746345</v>
      </c>
      <c r="I11" s="5">
        <v>698188</v>
      </c>
      <c r="J11" s="5">
        <v>682570</v>
      </c>
      <c r="K11" s="5">
        <v>677927</v>
      </c>
      <c r="L11" s="5">
        <v>383923</v>
      </c>
      <c r="M11" s="5">
        <v>493481</v>
      </c>
      <c r="N11" s="5">
        <v>216911</v>
      </c>
      <c r="O11" s="5">
        <v>216911</v>
      </c>
      <c r="P11" s="16">
        <f>SUM(D11:O11)</f>
        <v>34000000</v>
      </c>
      <c r="Q11" s="11" t="s">
        <v>53</v>
      </c>
    </row>
    <row r="12" spans="1:17">
      <c r="A12" s="9">
        <v>2</v>
      </c>
      <c r="B12" s="15"/>
      <c r="C12" s="12" t="s">
        <v>43</v>
      </c>
      <c r="D12" s="5">
        <v>5434046</v>
      </c>
      <c r="E12" s="5">
        <v>8950798</v>
      </c>
      <c r="F12" s="5">
        <v>3792280</v>
      </c>
      <c r="G12" s="5">
        <v>2211096</v>
      </c>
      <c r="H12" s="5">
        <v>3360318</v>
      </c>
      <c r="I12" s="5">
        <v>3476120</v>
      </c>
      <c r="J12" s="5">
        <v>4813940</v>
      </c>
      <c r="K12" s="5">
        <v>4855233</v>
      </c>
      <c r="L12" s="5">
        <v>4561118</v>
      </c>
      <c r="M12" s="5">
        <v>3536592</v>
      </c>
      <c r="N12" s="5">
        <v>4500000</v>
      </c>
      <c r="O12" s="5">
        <v>3500000</v>
      </c>
      <c r="P12" s="16">
        <f>SUM(D12:O12)</f>
        <v>52991541</v>
      </c>
    </row>
    <row r="13" spans="1:17">
      <c r="A13" s="9">
        <v>3</v>
      </c>
      <c r="B13" s="15"/>
      <c r="C13" s="17" t="s">
        <v>44</v>
      </c>
      <c r="D13" s="5">
        <v>82500</v>
      </c>
      <c r="E13" s="5">
        <v>82500</v>
      </c>
      <c r="F13" s="5">
        <v>66000</v>
      </c>
      <c r="G13" s="5">
        <v>66000</v>
      </c>
      <c r="H13" s="5">
        <v>66000</v>
      </c>
      <c r="I13" s="5">
        <v>66000</v>
      </c>
      <c r="J13" s="5">
        <v>66000</v>
      </c>
      <c r="K13" s="5">
        <v>66000</v>
      </c>
      <c r="L13" s="5">
        <v>66000</v>
      </c>
      <c r="M13" s="5">
        <v>66000</v>
      </c>
      <c r="N13" s="5">
        <v>66000</v>
      </c>
      <c r="O13" s="5">
        <v>66000</v>
      </c>
      <c r="P13" s="16">
        <f t="shared" ref="P13:P14" si="0">SUM(D13:O13)</f>
        <v>825000</v>
      </c>
    </row>
    <row r="14" spans="1:17">
      <c r="A14" s="9"/>
      <c r="B14" s="15"/>
      <c r="C14" s="12" t="s">
        <v>45</v>
      </c>
      <c r="D14" s="5">
        <v>0</v>
      </c>
      <c r="E14" s="5">
        <v>150000</v>
      </c>
      <c r="F14" s="5">
        <v>0</v>
      </c>
      <c r="G14" s="5">
        <v>0</v>
      </c>
      <c r="H14" s="5">
        <v>5000</v>
      </c>
      <c r="I14" s="5">
        <v>0</v>
      </c>
      <c r="J14" s="5">
        <v>0</v>
      </c>
      <c r="K14" s="5">
        <v>150000</v>
      </c>
      <c r="L14" s="5">
        <v>0</v>
      </c>
      <c r="M14" s="5">
        <v>0</v>
      </c>
      <c r="N14" s="5">
        <v>5000</v>
      </c>
      <c r="O14" s="5"/>
      <c r="P14" s="16">
        <f t="shared" si="0"/>
        <v>310000</v>
      </c>
    </row>
    <row r="15" spans="1:17">
      <c r="A15" s="9">
        <v>4</v>
      </c>
      <c r="B15" s="15"/>
      <c r="C15" s="12" t="s">
        <v>2</v>
      </c>
      <c r="D15" s="5">
        <v>650000</v>
      </c>
      <c r="E15" s="5">
        <v>450000</v>
      </c>
      <c r="F15" s="5">
        <v>350000</v>
      </c>
      <c r="G15" s="5">
        <v>450000</v>
      </c>
      <c r="H15" s="5">
        <v>250000</v>
      </c>
      <c r="I15" s="5">
        <v>350000</v>
      </c>
      <c r="J15" s="5">
        <v>350000</v>
      </c>
      <c r="K15" s="5">
        <v>600000</v>
      </c>
      <c r="L15" s="5">
        <v>600000</v>
      </c>
      <c r="M15" s="5">
        <v>500000</v>
      </c>
      <c r="N15" s="5">
        <v>500000</v>
      </c>
      <c r="O15" s="5">
        <v>500000</v>
      </c>
      <c r="P15" s="16">
        <f>SUM(D15:O15)</f>
        <v>5550000</v>
      </c>
    </row>
    <row r="16" spans="1:17">
      <c r="A16" s="9">
        <v>6</v>
      </c>
      <c r="B16" s="15"/>
      <c r="C16" s="12" t="s">
        <v>3</v>
      </c>
      <c r="D16" s="5">
        <v>2327641</v>
      </c>
      <c r="E16" s="5">
        <v>2327641</v>
      </c>
      <c r="F16" s="5">
        <v>2272797</v>
      </c>
      <c r="G16" s="5">
        <v>1800000</v>
      </c>
      <c r="H16" s="5">
        <v>1800000</v>
      </c>
      <c r="I16" s="5">
        <v>1500000</v>
      </c>
      <c r="J16" s="5">
        <v>1500000</v>
      </c>
      <c r="K16" s="5">
        <v>1500000</v>
      </c>
      <c r="L16" s="5">
        <v>1500000</v>
      </c>
      <c r="M16" s="5">
        <v>1500000</v>
      </c>
      <c r="N16" s="5">
        <v>1500000</v>
      </c>
      <c r="O16" s="5">
        <v>1373310</v>
      </c>
      <c r="P16" s="16">
        <f>SUM(D16:O16)</f>
        <v>20901389</v>
      </c>
    </row>
    <row r="17" spans="1:18">
      <c r="A17" s="9">
        <v>7</v>
      </c>
      <c r="B17" s="15"/>
      <c r="C17" s="12"/>
      <c r="D17" s="24">
        <f>D11+D12+D13+D14+D15+D16</f>
        <v>31310970</v>
      </c>
      <c r="E17" s="24">
        <f t="shared" ref="E17:O17" si="1">E11+E12+E13+E14+E15+E16</f>
        <v>16574727</v>
      </c>
      <c r="F17" s="24">
        <f t="shared" si="1"/>
        <v>8350411</v>
      </c>
      <c r="G17" s="24">
        <f t="shared" si="1"/>
        <v>5110935</v>
      </c>
      <c r="H17" s="24">
        <f t="shared" si="1"/>
        <v>6227663</v>
      </c>
      <c r="I17" s="24">
        <f t="shared" si="1"/>
        <v>6090308</v>
      </c>
      <c r="J17" s="24">
        <f t="shared" si="1"/>
        <v>7412510</v>
      </c>
      <c r="K17" s="24">
        <f t="shared" si="1"/>
        <v>7849160</v>
      </c>
      <c r="L17" s="24">
        <f t="shared" si="1"/>
        <v>7111041</v>
      </c>
      <c r="M17" s="24">
        <f t="shared" si="1"/>
        <v>6096073</v>
      </c>
      <c r="N17" s="24">
        <f t="shared" si="1"/>
        <v>6787911</v>
      </c>
      <c r="O17" s="24">
        <f t="shared" si="1"/>
        <v>5656221</v>
      </c>
      <c r="P17" s="28">
        <f>SUM(D17:O17)</f>
        <v>114577930</v>
      </c>
    </row>
    <row r="18" spans="1:18">
      <c r="A18" s="14"/>
      <c r="B18" s="15"/>
      <c r="C18" s="12"/>
      <c r="D18" s="5"/>
      <c r="E18" s="5"/>
      <c r="F18" s="5"/>
      <c r="G18" s="5" t="s">
        <v>53</v>
      </c>
      <c r="H18" s="5"/>
      <c r="I18" s="5"/>
      <c r="J18" s="5"/>
      <c r="K18" s="5"/>
      <c r="L18" s="5"/>
      <c r="M18" s="5"/>
      <c r="N18" s="5"/>
      <c r="O18" s="5"/>
      <c r="P18" s="16"/>
    </row>
    <row r="19" spans="1:18">
      <c r="A19" s="14"/>
      <c r="B19" s="12" t="s">
        <v>4</v>
      </c>
      <c r="C19" s="12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">
        <v>53</v>
      </c>
      <c r="O19" s="5"/>
      <c r="P19" s="16"/>
      <c r="Q19" s="11" t="s">
        <v>53</v>
      </c>
    </row>
    <row r="20" spans="1:18">
      <c r="A20" s="9">
        <v>3</v>
      </c>
      <c r="B20" s="12"/>
      <c r="C20" s="12" t="s">
        <v>5</v>
      </c>
      <c r="D20" s="24">
        <v>65000</v>
      </c>
      <c r="E20" s="24">
        <v>65000</v>
      </c>
      <c r="F20" s="24">
        <v>65000</v>
      </c>
      <c r="G20" s="24">
        <v>70000</v>
      </c>
      <c r="H20" s="24">
        <v>75000</v>
      </c>
      <c r="I20" s="24">
        <v>70000</v>
      </c>
      <c r="J20" s="24">
        <v>60000</v>
      </c>
      <c r="K20" s="24">
        <v>60000</v>
      </c>
      <c r="L20" s="24">
        <v>60000</v>
      </c>
      <c r="M20" s="24">
        <v>60000</v>
      </c>
      <c r="N20" s="24">
        <v>70000</v>
      </c>
      <c r="O20" s="24">
        <v>80000</v>
      </c>
      <c r="P20" s="28">
        <f>SUM(D20:O20)</f>
        <v>800000</v>
      </c>
    </row>
    <row r="21" spans="1:18">
      <c r="A21" s="9">
        <v>1</v>
      </c>
      <c r="B21" s="12"/>
      <c r="C21" s="1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6"/>
    </row>
    <row r="22" spans="1:18">
      <c r="A22" s="9"/>
      <c r="B22" s="12" t="s">
        <v>6</v>
      </c>
      <c r="C22" s="1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6"/>
    </row>
    <row r="23" spans="1:18">
      <c r="A23" s="9">
        <v>4</v>
      </c>
      <c r="B23" s="15"/>
      <c r="C23" s="12" t="s">
        <v>46</v>
      </c>
      <c r="D23" s="5">
        <v>300000</v>
      </c>
      <c r="E23" s="5">
        <v>300000</v>
      </c>
      <c r="F23" s="5">
        <v>150000</v>
      </c>
      <c r="G23" s="5">
        <v>175000</v>
      </c>
      <c r="H23" s="5">
        <v>150000</v>
      </c>
      <c r="I23" s="5">
        <v>150000</v>
      </c>
      <c r="J23" s="5">
        <v>150000</v>
      </c>
      <c r="K23" s="5">
        <v>275000</v>
      </c>
      <c r="L23" s="5">
        <v>275000</v>
      </c>
      <c r="M23" s="5">
        <v>275000</v>
      </c>
      <c r="N23" s="5">
        <v>375000</v>
      </c>
      <c r="O23" s="5">
        <v>275000</v>
      </c>
      <c r="P23" s="16">
        <f t="shared" ref="P23:P36" si="2">SUM(D23:O23)</f>
        <v>2850000</v>
      </c>
    </row>
    <row r="24" spans="1:18" ht="21" customHeight="1">
      <c r="A24" s="9">
        <v>2</v>
      </c>
      <c r="B24" s="15"/>
      <c r="C24" s="12" t="s">
        <v>47</v>
      </c>
      <c r="D24" s="5">
        <v>750000</v>
      </c>
      <c r="E24" s="5">
        <v>750000</v>
      </c>
      <c r="F24" s="5">
        <v>750000</v>
      </c>
      <c r="G24" s="5">
        <v>500000</v>
      </c>
      <c r="H24" s="5">
        <v>750000</v>
      </c>
      <c r="I24" s="5">
        <v>800000</v>
      </c>
      <c r="J24" s="5">
        <v>800000</v>
      </c>
      <c r="K24" s="5">
        <v>800000</v>
      </c>
      <c r="L24" s="5">
        <v>900000</v>
      </c>
      <c r="M24" s="5">
        <v>500000</v>
      </c>
      <c r="N24" s="5">
        <v>500000</v>
      </c>
      <c r="O24" s="5">
        <v>800000</v>
      </c>
      <c r="P24" s="16">
        <f t="shared" si="2"/>
        <v>8600000</v>
      </c>
    </row>
    <row r="25" spans="1:18">
      <c r="A25" s="9">
        <v>3</v>
      </c>
      <c r="B25" s="15"/>
      <c r="C25" s="17" t="s">
        <v>48</v>
      </c>
      <c r="D25" s="5">
        <v>150000</v>
      </c>
      <c r="E25" s="5">
        <v>150000</v>
      </c>
      <c r="F25" s="5">
        <v>150000</v>
      </c>
      <c r="G25" s="5">
        <v>150000</v>
      </c>
      <c r="H25" s="5">
        <v>150000</v>
      </c>
      <c r="I25" s="5">
        <v>150000</v>
      </c>
      <c r="J25" s="5">
        <v>150000</v>
      </c>
      <c r="K25" s="5">
        <v>150000</v>
      </c>
      <c r="L25" s="5">
        <v>150000</v>
      </c>
      <c r="M25" s="5">
        <v>150000</v>
      </c>
      <c r="N25" s="5">
        <v>150000</v>
      </c>
      <c r="O25" s="5">
        <v>150000</v>
      </c>
      <c r="P25" s="16">
        <f t="shared" si="2"/>
        <v>1800000</v>
      </c>
    </row>
    <row r="26" spans="1:18">
      <c r="A26" s="9">
        <v>4</v>
      </c>
      <c r="B26" s="15"/>
      <c r="C26" s="12" t="s">
        <v>9</v>
      </c>
      <c r="D26" s="5">
        <v>250000</v>
      </c>
      <c r="E26" s="5">
        <v>250000</v>
      </c>
      <c r="F26" s="5">
        <v>300000</v>
      </c>
      <c r="G26" s="5">
        <v>250000</v>
      </c>
      <c r="H26" s="5">
        <v>250000</v>
      </c>
      <c r="I26" s="5">
        <v>250000</v>
      </c>
      <c r="J26" s="5">
        <v>250000</v>
      </c>
      <c r="K26" s="5">
        <v>250000</v>
      </c>
      <c r="L26" s="5">
        <v>250000</v>
      </c>
      <c r="M26" s="5">
        <v>250000</v>
      </c>
      <c r="N26" s="5">
        <v>250000</v>
      </c>
      <c r="O26" s="5">
        <v>250000</v>
      </c>
      <c r="P26" s="16">
        <f t="shared" si="2"/>
        <v>3050000</v>
      </c>
    </row>
    <row r="27" spans="1:18">
      <c r="A27" s="9">
        <v>5</v>
      </c>
      <c r="B27" s="15"/>
      <c r="C27" s="12" t="s">
        <v>49</v>
      </c>
      <c r="D27" s="5">
        <v>250000</v>
      </c>
      <c r="E27" s="5">
        <v>250000</v>
      </c>
      <c r="F27" s="5">
        <v>250000</v>
      </c>
      <c r="G27" s="5">
        <v>250000</v>
      </c>
      <c r="H27" s="5">
        <v>250000</v>
      </c>
      <c r="I27" s="5">
        <v>250000</v>
      </c>
      <c r="J27" s="5">
        <v>250000</v>
      </c>
      <c r="K27" s="5">
        <v>250000</v>
      </c>
      <c r="L27" s="5">
        <v>250000</v>
      </c>
      <c r="M27" s="5">
        <v>250000</v>
      </c>
      <c r="N27" s="5">
        <v>250000</v>
      </c>
      <c r="O27" s="5">
        <v>250000</v>
      </c>
      <c r="P27" s="16">
        <f t="shared" si="2"/>
        <v>3000000</v>
      </c>
      <c r="R27" s="11" t="s">
        <v>53</v>
      </c>
    </row>
    <row r="28" spans="1:18">
      <c r="A28" s="9">
        <v>6</v>
      </c>
      <c r="B28" s="15"/>
      <c r="C28" s="12" t="s">
        <v>50</v>
      </c>
      <c r="D28" s="5">
        <v>400000</v>
      </c>
      <c r="E28" s="5">
        <v>400000</v>
      </c>
      <c r="F28" s="5">
        <v>400000</v>
      </c>
      <c r="G28" s="5">
        <v>400000</v>
      </c>
      <c r="H28" s="5">
        <v>400000</v>
      </c>
      <c r="I28" s="5">
        <v>300000</v>
      </c>
      <c r="J28" s="5">
        <v>300000</v>
      </c>
      <c r="K28" s="5">
        <v>400000</v>
      </c>
      <c r="L28" s="5">
        <v>400000</v>
      </c>
      <c r="M28" s="5">
        <v>150000</v>
      </c>
      <c r="N28" s="5">
        <v>150000</v>
      </c>
      <c r="O28" s="5">
        <v>150000</v>
      </c>
      <c r="P28" s="16">
        <f t="shared" si="2"/>
        <v>3850000</v>
      </c>
    </row>
    <row r="29" spans="1:18">
      <c r="A29" s="9">
        <v>7</v>
      </c>
      <c r="B29" s="15"/>
      <c r="C29" s="12" t="s">
        <v>51</v>
      </c>
      <c r="D29" s="5">
        <v>0</v>
      </c>
      <c r="E29" s="5">
        <v>0</v>
      </c>
      <c r="F29" s="5">
        <v>2309280</v>
      </c>
      <c r="G29" s="5">
        <v>0</v>
      </c>
      <c r="H29" s="5">
        <v>0</v>
      </c>
      <c r="I29" s="5">
        <v>0</v>
      </c>
      <c r="J29" s="5">
        <v>1444022</v>
      </c>
      <c r="K29" s="5">
        <v>0</v>
      </c>
      <c r="L29" s="5">
        <v>0</v>
      </c>
      <c r="M29" s="5">
        <v>0</v>
      </c>
      <c r="N29" s="5">
        <v>2695411</v>
      </c>
      <c r="O29" s="5">
        <v>0</v>
      </c>
      <c r="P29" s="16">
        <f t="shared" si="2"/>
        <v>6448713</v>
      </c>
    </row>
    <row r="30" spans="1:18">
      <c r="A30" s="9">
        <v>8</v>
      </c>
      <c r="B30" s="15"/>
      <c r="C30" s="12" t="s">
        <v>52</v>
      </c>
      <c r="D30" s="5">
        <v>500000</v>
      </c>
      <c r="E30" s="5">
        <v>350000</v>
      </c>
      <c r="F30" s="5">
        <v>450000</v>
      </c>
      <c r="G30" s="5">
        <v>200000</v>
      </c>
      <c r="H30" s="5">
        <v>200000</v>
      </c>
      <c r="I30" s="5">
        <v>200000</v>
      </c>
      <c r="J30" s="5">
        <v>200000</v>
      </c>
      <c r="K30" s="5">
        <v>200000</v>
      </c>
      <c r="L30" s="5">
        <v>450000</v>
      </c>
      <c r="M30" s="5">
        <v>450000</v>
      </c>
      <c r="N30" s="5">
        <v>450000</v>
      </c>
      <c r="O30" s="5">
        <v>450000</v>
      </c>
      <c r="P30" s="16">
        <f t="shared" si="2"/>
        <v>4100000</v>
      </c>
    </row>
    <row r="31" spans="1:18">
      <c r="A31" s="9">
        <v>9</v>
      </c>
      <c r="B31" s="15"/>
      <c r="C31" s="12" t="s">
        <v>54</v>
      </c>
      <c r="D31" s="5">
        <v>250000</v>
      </c>
      <c r="E31" s="5">
        <v>250000</v>
      </c>
      <c r="F31" s="5">
        <v>250000</v>
      </c>
      <c r="G31" s="5">
        <v>250000</v>
      </c>
      <c r="H31" s="5">
        <v>250000</v>
      </c>
      <c r="I31" s="5">
        <v>250000</v>
      </c>
      <c r="J31" s="5">
        <v>250000</v>
      </c>
      <c r="K31" s="5">
        <v>200000</v>
      </c>
      <c r="L31" s="5">
        <v>200000</v>
      </c>
      <c r="M31" s="5">
        <v>200000</v>
      </c>
      <c r="N31" s="5">
        <v>200000</v>
      </c>
      <c r="O31" s="5">
        <v>200000</v>
      </c>
      <c r="P31" s="16">
        <f t="shared" si="2"/>
        <v>2750000</v>
      </c>
    </row>
    <row r="32" spans="1:18">
      <c r="A32" s="9">
        <v>10</v>
      </c>
      <c r="B32" s="15"/>
      <c r="C32" s="17" t="s">
        <v>55</v>
      </c>
      <c r="D32" s="5">
        <v>200000</v>
      </c>
      <c r="E32" s="5">
        <v>200000</v>
      </c>
      <c r="F32" s="5">
        <v>200000</v>
      </c>
      <c r="G32" s="5">
        <v>200000</v>
      </c>
      <c r="H32" s="5">
        <v>200000</v>
      </c>
      <c r="I32" s="5">
        <v>200000</v>
      </c>
      <c r="J32" s="5">
        <v>200000</v>
      </c>
      <c r="K32" s="5">
        <v>200000</v>
      </c>
      <c r="L32" s="5">
        <v>200000</v>
      </c>
      <c r="M32" s="5">
        <v>200000</v>
      </c>
      <c r="N32" s="5">
        <v>200000</v>
      </c>
      <c r="O32" s="5">
        <v>200000</v>
      </c>
      <c r="P32" s="16">
        <f t="shared" si="2"/>
        <v>2400000</v>
      </c>
    </row>
    <row r="33" spans="1:18">
      <c r="A33" s="9">
        <v>11</v>
      </c>
      <c r="B33" s="15"/>
      <c r="C33" s="17" t="s">
        <v>56</v>
      </c>
      <c r="D33" s="5">
        <v>500000</v>
      </c>
      <c r="E33" s="5">
        <v>500000</v>
      </c>
      <c r="F33" s="5">
        <v>600000</v>
      </c>
      <c r="G33" s="5">
        <v>600000</v>
      </c>
      <c r="H33" s="5">
        <v>650000</v>
      </c>
      <c r="I33" s="5">
        <v>650000</v>
      </c>
      <c r="J33" s="5">
        <v>700000</v>
      </c>
      <c r="K33" s="5">
        <v>500000</v>
      </c>
      <c r="L33" s="5">
        <v>500000</v>
      </c>
      <c r="M33" s="5">
        <v>700000</v>
      </c>
      <c r="N33" s="5">
        <v>500000</v>
      </c>
      <c r="O33" s="5">
        <v>500000</v>
      </c>
      <c r="P33" s="16">
        <f t="shared" si="2"/>
        <v>6900000</v>
      </c>
    </row>
    <row r="34" spans="1:18">
      <c r="A34" s="9">
        <v>12</v>
      </c>
      <c r="B34" s="15"/>
      <c r="C34" s="12" t="s">
        <v>7</v>
      </c>
      <c r="D34" s="5">
        <v>200000</v>
      </c>
      <c r="E34" s="5">
        <v>250000</v>
      </c>
      <c r="F34" s="5">
        <v>150000</v>
      </c>
      <c r="G34" s="5">
        <v>250000</v>
      </c>
      <c r="H34" s="5">
        <v>250000</v>
      </c>
      <c r="I34" s="5">
        <v>150000</v>
      </c>
      <c r="J34" s="5">
        <v>250000</v>
      </c>
      <c r="K34" s="5">
        <v>148110</v>
      </c>
      <c r="L34" s="5">
        <v>150000</v>
      </c>
      <c r="M34" s="5">
        <v>150000</v>
      </c>
      <c r="N34" s="5">
        <v>150000</v>
      </c>
      <c r="O34" s="5">
        <v>150000</v>
      </c>
      <c r="P34" s="16">
        <f t="shared" si="2"/>
        <v>2248110</v>
      </c>
    </row>
    <row r="35" spans="1:18">
      <c r="A35" s="9">
        <v>13</v>
      </c>
      <c r="B35" s="15"/>
      <c r="C35" s="12" t="s">
        <v>8</v>
      </c>
      <c r="D35" s="5">
        <v>200000</v>
      </c>
      <c r="E35" s="5">
        <v>200000</v>
      </c>
      <c r="F35" s="5">
        <v>250000</v>
      </c>
      <c r="G35" s="5">
        <v>250000</v>
      </c>
      <c r="H35" s="5">
        <v>300000</v>
      </c>
      <c r="I35" s="5">
        <v>250000</v>
      </c>
      <c r="J35" s="5">
        <v>300000</v>
      </c>
      <c r="K35" s="5">
        <v>300000</v>
      </c>
      <c r="L35" s="5">
        <v>300000</v>
      </c>
      <c r="M35" s="5">
        <v>300000</v>
      </c>
      <c r="N35" s="5">
        <v>250000</v>
      </c>
      <c r="O35" s="5">
        <v>350000</v>
      </c>
      <c r="P35" s="16">
        <f t="shared" si="2"/>
        <v>3250000</v>
      </c>
    </row>
    <row r="36" spans="1:18">
      <c r="A36" s="9">
        <v>14</v>
      </c>
      <c r="B36" s="15"/>
      <c r="C36" s="12"/>
      <c r="D36" s="24">
        <f>D23+D24+D25+D26+D27+D28+D29+D30+D31+D32+D33+D34+D35</f>
        <v>3950000</v>
      </c>
      <c r="E36" s="24">
        <f t="shared" ref="E36:O36" si="3">E23+E24+E25+E26+E27+E28+E29+E30+E31+E32+E33+E34+E35</f>
        <v>3850000</v>
      </c>
      <c r="F36" s="24">
        <f t="shared" si="3"/>
        <v>6209280</v>
      </c>
      <c r="G36" s="24">
        <f t="shared" si="3"/>
        <v>3475000</v>
      </c>
      <c r="H36" s="24">
        <f t="shared" si="3"/>
        <v>3800000</v>
      </c>
      <c r="I36" s="24">
        <f t="shared" si="3"/>
        <v>3600000</v>
      </c>
      <c r="J36" s="24">
        <f t="shared" si="3"/>
        <v>5244022</v>
      </c>
      <c r="K36" s="24">
        <f t="shared" si="3"/>
        <v>3673110</v>
      </c>
      <c r="L36" s="24">
        <f t="shared" si="3"/>
        <v>4025000</v>
      </c>
      <c r="M36" s="24">
        <f t="shared" si="3"/>
        <v>3575000</v>
      </c>
      <c r="N36" s="24">
        <f t="shared" si="3"/>
        <v>6120411</v>
      </c>
      <c r="O36" s="24">
        <f t="shared" si="3"/>
        <v>3725000</v>
      </c>
      <c r="P36" s="28">
        <f t="shared" si="2"/>
        <v>51246823</v>
      </c>
    </row>
    <row r="37" spans="1:18">
      <c r="A37" s="14"/>
      <c r="B37" s="15"/>
      <c r="C37" s="12"/>
      <c r="D37" s="5" t="s">
        <v>53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 t="s">
        <v>53</v>
      </c>
      <c r="P37" s="16"/>
    </row>
    <row r="38" spans="1:18">
      <c r="A38" s="14"/>
      <c r="B38" s="12" t="s">
        <v>10</v>
      </c>
      <c r="C38" s="1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 t="s">
        <v>53</v>
      </c>
      <c r="P38" s="16"/>
    </row>
    <row r="39" spans="1:18">
      <c r="A39" s="9">
        <v>5</v>
      </c>
      <c r="B39" s="15"/>
      <c r="C39" s="17" t="s">
        <v>57</v>
      </c>
      <c r="D39" s="3">
        <v>250000</v>
      </c>
      <c r="E39" s="3">
        <v>250000</v>
      </c>
      <c r="F39" s="3">
        <v>250000</v>
      </c>
      <c r="G39" s="3">
        <v>250000</v>
      </c>
      <c r="H39" s="3">
        <v>250000</v>
      </c>
      <c r="I39" s="3">
        <v>250000</v>
      </c>
      <c r="J39" s="3">
        <v>250000</v>
      </c>
      <c r="K39" s="3">
        <v>250000</v>
      </c>
      <c r="L39" s="3">
        <v>250000</v>
      </c>
      <c r="M39" s="3">
        <v>250000</v>
      </c>
      <c r="N39" s="3">
        <v>250000</v>
      </c>
      <c r="O39" s="3">
        <v>250000</v>
      </c>
      <c r="P39" s="4">
        <f>SUM(D39:O39)</f>
        <v>3000000</v>
      </c>
    </row>
    <row r="40" spans="1:18">
      <c r="A40" s="9">
        <v>1</v>
      </c>
      <c r="B40" s="15"/>
      <c r="C40" s="17" t="s">
        <v>58</v>
      </c>
      <c r="D40" s="3">
        <v>150000</v>
      </c>
      <c r="E40" s="3">
        <v>150000</v>
      </c>
      <c r="F40" s="3">
        <v>150000</v>
      </c>
      <c r="G40" s="3">
        <v>150000</v>
      </c>
      <c r="H40" s="3">
        <v>150000</v>
      </c>
      <c r="I40" s="3">
        <v>150000</v>
      </c>
      <c r="J40" s="3">
        <v>150000</v>
      </c>
      <c r="K40" s="3">
        <v>150000</v>
      </c>
      <c r="L40" s="3">
        <v>150000</v>
      </c>
      <c r="M40" s="3">
        <v>150000</v>
      </c>
      <c r="N40" s="3">
        <v>150000</v>
      </c>
      <c r="O40" s="3">
        <v>150000</v>
      </c>
      <c r="P40" s="16">
        <f>SUM(D40:O40)</f>
        <v>1800000</v>
      </c>
      <c r="Q40" s="11" t="s">
        <v>53</v>
      </c>
    </row>
    <row r="41" spans="1:18">
      <c r="A41" s="9">
        <v>2</v>
      </c>
      <c r="B41" s="15"/>
      <c r="C41" s="12" t="s">
        <v>11</v>
      </c>
      <c r="D41" s="3">
        <v>50000</v>
      </c>
      <c r="E41" s="5">
        <v>100000</v>
      </c>
      <c r="F41" s="3">
        <v>200000</v>
      </c>
      <c r="G41" s="3">
        <v>100000</v>
      </c>
      <c r="H41" s="3">
        <v>100000</v>
      </c>
      <c r="I41" s="3">
        <v>200000</v>
      </c>
      <c r="J41" s="3">
        <v>100000</v>
      </c>
      <c r="K41" s="3">
        <v>100000</v>
      </c>
      <c r="L41" s="3">
        <v>200000</v>
      </c>
      <c r="M41" s="3">
        <v>150000</v>
      </c>
      <c r="N41" s="3">
        <v>150000</v>
      </c>
      <c r="O41" s="3">
        <v>150000</v>
      </c>
      <c r="P41" s="16">
        <f>SUM(D41:O41)</f>
        <v>1600000</v>
      </c>
      <c r="Q41" s="11" t="s">
        <v>53</v>
      </c>
    </row>
    <row r="42" spans="1:18">
      <c r="A42" s="9">
        <v>3</v>
      </c>
      <c r="B42" s="15"/>
      <c r="C42" s="17" t="s">
        <v>59</v>
      </c>
      <c r="D42" s="3">
        <v>50000</v>
      </c>
      <c r="E42" s="3">
        <v>50000</v>
      </c>
      <c r="F42" s="3">
        <v>50000</v>
      </c>
      <c r="G42" s="3">
        <v>50000</v>
      </c>
      <c r="H42" s="3">
        <v>50000</v>
      </c>
      <c r="I42" s="3">
        <v>50000</v>
      </c>
      <c r="J42" s="3">
        <v>50000</v>
      </c>
      <c r="K42" s="3">
        <v>50000</v>
      </c>
      <c r="L42" s="3">
        <v>50000</v>
      </c>
      <c r="M42" s="3">
        <v>50000</v>
      </c>
      <c r="N42" s="3">
        <v>50000</v>
      </c>
      <c r="O42" s="3">
        <v>50000</v>
      </c>
      <c r="P42" s="16">
        <f>SUM(D42:O42)</f>
        <v>600000</v>
      </c>
    </row>
    <row r="43" spans="1:18">
      <c r="A43" s="9">
        <v>4</v>
      </c>
      <c r="B43" s="15"/>
      <c r="C43" s="12" t="s">
        <v>12</v>
      </c>
      <c r="D43" s="3">
        <v>150000</v>
      </c>
      <c r="E43" s="3">
        <v>150000</v>
      </c>
      <c r="F43" s="3">
        <v>150000</v>
      </c>
      <c r="G43" s="3">
        <v>150000</v>
      </c>
      <c r="H43" s="3">
        <v>150000</v>
      </c>
      <c r="I43" s="3">
        <v>150000</v>
      </c>
      <c r="J43" s="3">
        <v>150000</v>
      </c>
      <c r="K43" s="3">
        <v>150000</v>
      </c>
      <c r="L43" s="3">
        <v>150000</v>
      </c>
      <c r="M43" s="3">
        <v>150000</v>
      </c>
      <c r="N43" s="3">
        <v>150000</v>
      </c>
      <c r="O43" s="3">
        <v>150000</v>
      </c>
      <c r="P43" s="16">
        <f t="shared" ref="P43:P44" si="4">SUM(D43:O43)</f>
        <v>1800000</v>
      </c>
    </row>
    <row r="44" spans="1:18">
      <c r="A44" s="9">
        <v>5</v>
      </c>
      <c r="B44" s="15"/>
      <c r="C44" s="12" t="s">
        <v>13</v>
      </c>
      <c r="D44" s="3">
        <v>35000</v>
      </c>
      <c r="E44" s="3">
        <v>25000</v>
      </c>
      <c r="F44" s="3">
        <v>25000</v>
      </c>
      <c r="G44" s="3">
        <v>25000</v>
      </c>
      <c r="H44" s="3">
        <v>20000</v>
      </c>
      <c r="I44" s="3">
        <v>45000</v>
      </c>
      <c r="J44" s="3">
        <v>45000</v>
      </c>
      <c r="K44" s="3">
        <v>50000</v>
      </c>
      <c r="L44" s="3">
        <v>50000</v>
      </c>
      <c r="M44" s="3">
        <v>50000</v>
      </c>
      <c r="N44" s="3">
        <v>50000</v>
      </c>
      <c r="O44" s="3">
        <v>50000</v>
      </c>
      <c r="P44" s="16">
        <f t="shared" si="4"/>
        <v>470000</v>
      </c>
    </row>
    <row r="45" spans="1:18">
      <c r="A45" s="9">
        <v>6</v>
      </c>
      <c r="B45" s="15"/>
      <c r="C45" s="12"/>
      <c r="D45" s="29">
        <f t="shared" ref="D45:P45" si="5">SUM(D39:D44)</f>
        <v>685000</v>
      </c>
      <c r="E45" s="29">
        <f t="shared" si="5"/>
        <v>725000</v>
      </c>
      <c r="F45" s="29">
        <f t="shared" si="5"/>
        <v>825000</v>
      </c>
      <c r="G45" s="29">
        <f t="shared" si="5"/>
        <v>725000</v>
      </c>
      <c r="H45" s="29">
        <f t="shared" si="5"/>
        <v>720000</v>
      </c>
      <c r="I45" s="29">
        <f t="shared" si="5"/>
        <v>845000</v>
      </c>
      <c r="J45" s="29">
        <f t="shared" si="5"/>
        <v>745000</v>
      </c>
      <c r="K45" s="29">
        <f t="shared" si="5"/>
        <v>750000</v>
      </c>
      <c r="L45" s="29">
        <f t="shared" si="5"/>
        <v>850000</v>
      </c>
      <c r="M45" s="29">
        <f t="shared" si="5"/>
        <v>800000</v>
      </c>
      <c r="N45" s="29">
        <f t="shared" si="5"/>
        <v>800000</v>
      </c>
      <c r="O45" s="29">
        <f t="shared" si="5"/>
        <v>800000</v>
      </c>
      <c r="P45" s="28">
        <f t="shared" si="5"/>
        <v>9270000</v>
      </c>
      <c r="Q45" s="18"/>
      <c r="R45" s="11" t="s">
        <v>53</v>
      </c>
    </row>
    <row r="46" spans="1:18">
      <c r="A46" s="14"/>
      <c r="B46" s="15"/>
      <c r="C46" s="1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 t="s">
        <v>53</v>
      </c>
      <c r="P46" s="16"/>
    </row>
    <row r="47" spans="1:18">
      <c r="A47" s="14"/>
      <c r="B47" s="12" t="s">
        <v>14</v>
      </c>
      <c r="C47" s="1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6"/>
    </row>
    <row r="48" spans="1:18">
      <c r="A48" s="9">
        <v>6</v>
      </c>
      <c r="B48" s="15"/>
      <c r="C48" s="12" t="s">
        <v>15</v>
      </c>
      <c r="D48" s="3">
        <v>550000</v>
      </c>
      <c r="E48" s="6">
        <v>550000</v>
      </c>
      <c r="F48" s="3">
        <v>800000</v>
      </c>
      <c r="G48" s="3">
        <v>500000</v>
      </c>
      <c r="H48" s="3">
        <v>500000</v>
      </c>
      <c r="I48" s="3">
        <v>600000</v>
      </c>
      <c r="J48" s="3">
        <v>800000</v>
      </c>
      <c r="K48" s="6">
        <v>800000</v>
      </c>
      <c r="L48" s="6">
        <v>800000</v>
      </c>
      <c r="M48" s="6">
        <v>600000</v>
      </c>
      <c r="N48" s="6">
        <v>500000</v>
      </c>
      <c r="O48" s="6">
        <v>500000</v>
      </c>
      <c r="P48" s="16">
        <f t="shared" ref="P48:P51" si="6">SUM(D48:O48)</f>
        <v>7500000</v>
      </c>
    </row>
    <row r="49" spans="1:18">
      <c r="A49" s="9">
        <v>1</v>
      </c>
      <c r="B49" s="15"/>
      <c r="C49" s="12" t="s">
        <v>16</v>
      </c>
      <c r="D49" s="3">
        <v>100000</v>
      </c>
      <c r="E49" s="3">
        <v>100000</v>
      </c>
      <c r="F49" s="3">
        <v>100000</v>
      </c>
      <c r="G49" s="3">
        <v>100000</v>
      </c>
      <c r="H49" s="3">
        <v>100000</v>
      </c>
      <c r="I49" s="3">
        <v>100000</v>
      </c>
      <c r="J49" s="3">
        <v>100000</v>
      </c>
      <c r="K49" s="3">
        <v>100000</v>
      </c>
      <c r="L49" s="3">
        <v>250000</v>
      </c>
      <c r="M49" s="3">
        <v>100000</v>
      </c>
      <c r="N49" s="3">
        <v>100000</v>
      </c>
      <c r="O49" s="3">
        <v>250000</v>
      </c>
      <c r="P49" s="16">
        <f t="shared" si="6"/>
        <v>1500000</v>
      </c>
    </row>
    <row r="50" spans="1:18">
      <c r="A50" s="9">
        <v>2</v>
      </c>
      <c r="B50" s="15"/>
      <c r="C50" s="12" t="s">
        <v>17</v>
      </c>
      <c r="D50" s="3">
        <v>100000</v>
      </c>
      <c r="E50" s="3">
        <v>50000</v>
      </c>
      <c r="F50" s="3">
        <v>50000</v>
      </c>
      <c r="G50" s="3">
        <v>50000</v>
      </c>
      <c r="H50" s="3">
        <v>100000</v>
      </c>
      <c r="I50" s="3">
        <v>50000</v>
      </c>
      <c r="J50" s="3">
        <v>100000</v>
      </c>
      <c r="K50" s="3">
        <v>100000</v>
      </c>
      <c r="L50" s="3">
        <v>250000</v>
      </c>
      <c r="M50" s="3">
        <v>250000</v>
      </c>
      <c r="N50" s="3">
        <v>250000</v>
      </c>
      <c r="O50" s="3">
        <v>250000</v>
      </c>
      <c r="P50" s="16">
        <f>SUM(D50:O50)</f>
        <v>1600000</v>
      </c>
    </row>
    <row r="51" spans="1:18">
      <c r="A51" s="9">
        <v>7</v>
      </c>
      <c r="B51" s="15"/>
      <c r="C51" s="12" t="s">
        <v>18</v>
      </c>
      <c r="D51" s="3">
        <v>150000</v>
      </c>
      <c r="E51" s="3">
        <v>100000</v>
      </c>
      <c r="F51" s="3">
        <v>100000</v>
      </c>
      <c r="G51" s="3">
        <v>100000</v>
      </c>
      <c r="H51" s="3">
        <v>100000</v>
      </c>
      <c r="I51" s="3">
        <v>100000</v>
      </c>
      <c r="J51" s="3">
        <v>150000</v>
      </c>
      <c r="K51" s="3">
        <v>150000</v>
      </c>
      <c r="L51" s="3">
        <v>150000</v>
      </c>
      <c r="M51" s="3">
        <v>150000</v>
      </c>
      <c r="N51" s="3">
        <v>150000</v>
      </c>
      <c r="O51" s="3">
        <v>150000</v>
      </c>
      <c r="P51" s="16">
        <f t="shared" si="6"/>
        <v>1550000</v>
      </c>
    </row>
    <row r="52" spans="1:18">
      <c r="A52" s="9">
        <v>8</v>
      </c>
      <c r="B52" s="15"/>
      <c r="C52" s="12"/>
      <c r="D52" s="24">
        <f>D48+D49+D50+D51</f>
        <v>900000</v>
      </c>
      <c r="E52" s="24">
        <f t="shared" ref="E52:O52" si="7">E48+E49+E50+E51</f>
        <v>800000</v>
      </c>
      <c r="F52" s="24">
        <f t="shared" si="7"/>
        <v>1050000</v>
      </c>
      <c r="G52" s="24">
        <f t="shared" si="7"/>
        <v>750000</v>
      </c>
      <c r="H52" s="24">
        <f t="shared" si="7"/>
        <v>800000</v>
      </c>
      <c r="I52" s="24">
        <f t="shared" si="7"/>
        <v>850000</v>
      </c>
      <c r="J52" s="24">
        <f t="shared" si="7"/>
        <v>1150000</v>
      </c>
      <c r="K52" s="24">
        <f t="shared" si="7"/>
        <v>1150000</v>
      </c>
      <c r="L52" s="24">
        <f t="shared" si="7"/>
        <v>1450000</v>
      </c>
      <c r="M52" s="24">
        <f t="shared" si="7"/>
        <v>1100000</v>
      </c>
      <c r="N52" s="24">
        <f t="shared" si="7"/>
        <v>1000000</v>
      </c>
      <c r="O52" s="24">
        <f t="shared" si="7"/>
        <v>1150000</v>
      </c>
      <c r="P52" s="28">
        <f>P48+P49+P50+P51</f>
        <v>12150000</v>
      </c>
      <c r="Q52" s="30"/>
      <c r="R52" s="30"/>
    </row>
    <row r="53" spans="1:18">
      <c r="A53" s="14"/>
      <c r="B53" s="15"/>
      <c r="C53" s="12"/>
      <c r="D53" s="5" t="s">
        <v>53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6" t="s">
        <v>53</v>
      </c>
    </row>
    <row r="54" spans="1:18">
      <c r="A54" s="14"/>
      <c r="B54" s="12" t="s">
        <v>64</v>
      </c>
      <c r="C54" s="12"/>
      <c r="D54" s="5"/>
      <c r="E54" s="5"/>
      <c r="F54" s="5"/>
      <c r="G54" s="5" t="s">
        <v>53</v>
      </c>
      <c r="H54" s="5"/>
      <c r="I54" s="5"/>
      <c r="J54" s="5"/>
      <c r="K54" s="5"/>
      <c r="L54" s="5"/>
      <c r="M54" s="5"/>
      <c r="N54" s="5"/>
      <c r="O54" s="5"/>
      <c r="P54" s="16" t="s">
        <v>53</v>
      </c>
    </row>
    <row r="55" spans="1:18">
      <c r="A55" s="9"/>
      <c r="B55" s="12"/>
      <c r="C55" s="12" t="s">
        <v>62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6"/>
    </row>
    <row r="56" spans="1:18">
      <c r="A56" s="9">
        <v>8</v>
      </c>
      <c r="B56" s="12"/>
      <c r="C56" s="12" t="s">
        <v>41</v>
      </c>
      <c r="D56" s="7">
        <v>9162882</v>
      </c>
      <c r="E56" s="7">
        <v>11617385</v>
      </c>
      <c r="F56" s="7">
        <v>10036485</v>
      </c>
      <c r="G56" s="7">
        <v>12129997</v>
      </c>
      <c r="H56" s="7">
        <v>10787658</v>
      </c>
      <c r="I56" s="7">
        <v>10571649</v>
      </c>
      <c r="J56" s="7">
        <v>9261141</v>
      </c>
      <c r="K56" s="7">
        <v>9638165</v>
      </c>
      <c r="L56" s="7">
        <v>8955298</v>
      </c>
      <c r="M56" s="7">
        <v>8955298</v>
      </c>
      <c r="N56" s="7">
        <v>8955298</v>
      </c>
      <c r="O56" s="7">
        <v>8955298</v>
      </c>
      <c r="P56" s="8">
        <f t="shared" ref="P56:P65" si="8">SUM(D56:O56)</f>
        <v>119026554</v>
      </c>
      <c r="Q56" s="11" t="s">
        <v>53</v>
      </c>
    </row>
    <row r="57" spans="1:18">
      <c r="A57" s="9">
        <v>1</v>
      </c>
      <c r="B57" s="12"/>
      <c r="C57" s="12" t="s">
        <v>42</v>
      </c>
      <c r="D57" s="5">
        <v>2038296</v>
      </c>
      <c r="E57" s="5">
        <v>2528953</v>
      </c>
      <c r="F57" s="5">
        <v>2038792</v>
      </c>
      <c r="G57" s="5">
        <v>2707206</v>
      </c>
      <c r="H57" s="5">
        <v>2311010</v>
      </c>
      <c r="I57" s="5">
        <v>2553195</v>
      </c>
      <c r="J57" s="5">
        <v>1859888</v>
      </c>
      <c r="K57" s="5">
        <v>1975506</v>
      </c>
      <c r="L57" s="5">
        <v>1757868</v>
      </c>
      <c r="M57" s="5">
        <v>1757868</v>
      </c>
      <c r="N57" s="5">
        <v>1757868</v>
      </c>
      <c r="O57" s="5">
        <v>1757868</v>
      </c>
      <c r="P57" s="8">
        <f t="shared" si="8"/>
        <v>25044318</v>
      </c>
    </row>
    <row r="58" spans="1:18">
      <c r="A58" s="9">
        <v>2</v>
      </c>
      <c r="B58" s="12"/>
      <c r="C58" s="12" t="s">
        <v>20</v>
      </c>
      <c r="D58" s="5">
        <v>1363972</v>
      </c>
      <c r="E58" s="5">
        <v>273956</v>
      </c>
      <c r="F58" s="5">
        <v>298909</v>
      </c>
      <c r="G58" s="5">
        <v>1779973</v>
      </c>
      <c r="H58" s="5">
        <v>196653</v>
      </c>
      <c r="I58" s="5">
        <v>200602</v>
      </c>
      <c r="J58" s="5">
        <v>344044</v>
      </c>
      <c r="K58" s="5">
        <v>253198</v>
      </c>
      <c r="L58" s="5">
        <v>253198</v>
      </c>
      <c r="M58" s="5">
        <v>253198</v>
      </c>
      <c r="N58" s="5">
        <v>253198</v>
      </c>
      <c r="O58" s="5">
        <v>253198</v>
      </c>
      <c r="P58" s="8">
        <f t="shared" si="8"/>
        <v>5724099</v>
      </c>
    </row>
    <row r="59" spans="1:18">
      <c r="A59" s="9">
        <v>3</v>
      </c>
      <c r="B59" s="12"/>
      <c r="C59" s="17" t="s">
        <v>60</v>
      </c>
      <c r="D59" s="5">
        <v>361213</v>
      </c>
      <c r="E59" s="5">
        <v>357982</v>
      </c>
      <c r="F59" s="5">
        <v>330567</v>
      </c>
      <c r="G59" s="5">
        <v>327372</v>
      </c>
      <c r="H59" s="5">
        <v>327372</v>
      </c>
      <c r="I59" s="5">
        <v>302385</v>
      </c>
      <c r="J59" s="5">
        <v>327541</v>
      </c>
      <c r="K59" s="5">
        <v>341110</v>
      </c>
      <c r="L59" s="5">
        <v>313199</v>
      </c>
      <c r="M59" s="5">
        <v>313199</v>
      </c>
      <c r="N59" s="5">
        <v>313199</v>
      </c>
      <c r="O59" s="5">
        <v>313199</v>
      </c>
      <c r="P59" s="8">
        <f t="shared" si="8"/>
        <v>3928338</v>
      </c>
      <c r="Q59" s="11" t="s">
        <v>53</v>
      </c>
    </row>
    <row r="60" spans="1:18">
      <c r="A60" s="9">
        <v>4</v>
      </c>
      <c r="B60" s="12"/>
      <c r="C60" s="12" t="s">
        <v>73</v>
      </c>
      <c r="D60" s="5">
        <v>50971</v>
      </c>
      <c r="E60" s="5">
        <v>50971</v>
      </c>
      <c r="F60" s="5">
        <v>51446</v>
      </c>
      <c r="G60" s="5">
        <v>51446</v>
      </c>
      <c r="H60" s="5">
        <v>51448</v>
      </c>
      <c r="I60" s="5">
        <v>51448</v>
      </c>
      <c r="J60" s="5">
        <v>51608</v>
      </c>
      <c r="K60" s="5">
        <v>51608</v>
      </c>
      <c r="L60" s="5">
        <v>51608</v>
      </c>
      <c r="M60" s="5">
        <v>51608</v>
      </c>
      <c r="N60" s="5">
        <v>51608</v>
      </c>
      <c r="O60" s="5">
        <v>51608</v>
      </c>
      <c r="P60" s="8">
        <f t="shared" si="8"/>
        <v>617378</v>
      </c>
    </row>
    <row r="61" spans="1:18" ht="24">
      <c r="A61" s="9">
        <v>5</v>
      </c>
      <c r="B61" s="12"/>
      <c r="C61" s="1" t="s">
        <v>74</v>
      </c>
      <c r="D61" s="5">
        <v>273730</v>
      </c>
      <c r="E61" s="5">
        <v>567063</v>
      </c>
      <c r="F61" s="5">
        <v>266301</v>
      </c>
      <c r="G61" s="5">
        <v>260280</v>
      </c>
      <c r="H61" s="5">
        <v>271537</v>
      </c>
      <c r="I61" s="5">
        <v>165680</v>
      </c>
      <c r="J61" s="5">
        <v>272458</v>
      </c>
      <c r="K61" s="5">
        <v>287375</v>
      </c>
      <c r="L61" s="5">
        <v>281239</v>
      </c>
      <c r="M61" s="5">
        <v>281239</v>
      </c>
      <c r="N61" s="5">
        <v>281239</v>
      </c>
      <c r="O61" s="5">
        <v>281239</v>
      </c>
      <c r="P61" s="8">
        <f t="shared" si="8"/>
        <v>3489380</v>
      </c>
      <c r="Q61" s="11" t="s">
        <v>53</v>
      </c>
      <c r="R61" s="11" t="s">
        <v>53</v>
      </c>
    </row>
    <row r="62" spans="1:18">
      <c r="A62" s="9">
        <v>6</v>
      </c>
      <c r="B62" s="12" t="s">
        <v>53</v>
      </c>
      <c r="C62" s="12" t="s">
        <v>21</v>
      </c>
      <c r="D62" s="5">
        <v>265636</v>
      </c>
      <c r="E62" s="5">
        <v>280503</v>
      </c>
      <c r="F62" s="5">
        <v>243741</v>
      </c>
      <c r="G62" s="5">
        <v>247341</v>
      </c>
      <c r="H62" s="5">
        <v>259416</v>
      </c>
      <c r="I62" s="5">
        <v>323219</v>
      </c>
      <c r="J62" s="5">
        <v>293889</v>
      </c>
      <c r="K62" s="5">
        <v>287101</v>
      </c>
      <c r="L62" s="5">
        <v>314033</v>
      </c>
      <c r="M62" s="5">
        <v>314033</v>
      </c>
      <c r="N62" s="5">
        <v>314033</v>
      </c>
      <c r="O62" s="5">
        <v>314033</v>
      </c>
      <c r="P62" s="8">
        <f t="shared" si="8"/>
        <v>3456978</v>
      </c>
    </row>
    <row r="63" spans="1:18">
      <c r="A63" s="9">
        <v>7</v>
      </c>
      <c r="B63" s="15"/>
      <c r="C63" s="12" t="s">
        <v>22</v>
      </c>
      <c r="D63" s="5">
        <v>51534</v>
      </c>
      <c r="E63" s="5">
        <v>51534</v>
      </c>
      <c r="F63" s="5">
        <v>96439</v>
      </c>
      <c r="G63" s="5">
        <v>65290</v>
      </c>
      <c r="H63" s="5">
        <v>51534</v>
      </c>
      <c r="I63" s="5">
        <v>34070</v>
      </c>
      <c r="J63" s="5">
        <v>30720</v>
      </c>
      <c r="K63" s="5">
        <v>57949</v>
      </c>
      <c r="L63" s="5">
        <v>22595</v>
      </c>
      <c r="M63" s="5">
        <v>22595</v>
      </c>
      <c r="N63" s="5">
        <v>22595</v>
      </c>
      <c r="O63" s="5">
        <v>22595</v>
      </c>
      <c r="P63" s="8">
        <f t="shared" si="8"/>
        <v>529450</v>
      </c>
    </row>
    <row r="64" spans="1:18">
      <c r="A64" s="9">
        <v>11</v>
      </c>
      <c r="B64" s="15"/>
      <c r="C64" s="12" t="s">
        <v>61</v>
      </c>
      <c r="D64" s="5">
        <v>592567</v>
      </c>
      <c r="E64" s="5">
        <v>856543</v>
      </c>
      <c r="F64" s="5">
        <v>592567</v>
      </c>
      <c r="G64" s="5">
        <v>812441</v>
      </c>
      <c r="H64" s="5">
        <v>876172</v>
      </c>
      <c r="I64" s="5">
        <v>876172</v>
      </c>
      <c r="J64" s="5">
        <v>813514</v>
      </c>
      <c r="K64" s="5">
        <v>813514</v>
      </c>
      <c r="L64" s="5">
        <v>852539</v>
      </c>
      <c r="M64" s="5">
        <v>852539</v>
      </c>
      <c r="N64" s="5">
        <v>852539</v>
      </c>
      <c r="O64" s="5">
        <v>852539</v>
      </c>
      <c r="P64" s="8">
        <f t="shared" si="8"/>
        <v>9643646</v>
      </c>
    </row>
    <row r="65" spans="1:18" s="19" customFormat="1">
      <c r="A65" s="9">
        <v>71</v>
      </c>
      <c r="B65" s="2" t="s">
        <v>53</v>
      </c>
      <c r="C65" s="2" t="s">
        <v>19</v>
      </c>
      <c r="D65" s="5">
        <v>4317580</v>
      </c>
      <c r="E65" s="5">
        <v>728700</v>
      </c>
      <c r="F65" s="5">
        <v>724361</v>
      </c>
      <c r="G65" s="5">
        <v>734113</v>
      </c>
      <c r="H65" s="5">
        <v>1132596</v>
      </c>
      <c r="I65" s="5">
        <v>767596</v>
      </c>
      <c r="J65" s="5">
        <v>749845</v>
      </c>
      <c r="K65" s="5">
        <v>871819</v>
      </c>
      <c r="L65" s="5">
        <v>746193</v>
      </c>
      <c r="M65" s="5">
        <v>754866</v>
      </c>
      <c r="N65" s="5">
        <v>754866</v>
      </c>
      <c r="O65" s="5">
        <v>754866</v>
      </c>
      <c r="P65" s="16">
        <f t="shared" si="8"/>
        <v>13037401</v>
      </c>
    </row>
    <row r="66" spans="1:18">
      <c r="A66" s="9">
        <v>81</v>
      </c>
      <c r="B66" s="12"/>
      <c r="C66" s="17" t="s">
        <v>72</v>
      </c>
      <c r="D66" s="5">
        <v>718940</v>
      </c>
      <c r="E66" s="5">
        <v>116375</v>
      </c>
      <c r="F66" s="5">
        <v>120696</v>
      </c>
      <c r="G66" s="5">
        <v>458171</v>
      </c>
      <c r="H66" s="5">
        <v>155321</v>
      </c>
      <c r="I66" s="5">
        <v>249856</v>
      </c>
      <c r="J66" s="5">
        <v>146770</v>
      </c>
      <c r="K66" s="5">
        <v>135996</v>
      </c>
      <c r="L66" s="5">
        <v>130312</v>
      </c>
      <c r="M66" s="5">
        <v>130312</v>
      </c>
      <c r="N66" s="5">
        <v>130312</v>
      </c>
      <c r="O66" s="5">
        <v>130312</v>
      </c>
      <c r="P66" s="8">
        <f>SUM(D66:O66)</f>
        <v>2623373</v>
      </c>
      <c r="R66" s="11" t="s">
        <v>53</v>
      </c>
    </row>
    <row r="67" spans="1:18">
      <c r="A67" s="9">
        <v>130</v>
      </c>
      <c r="B67" s="12"/>
      <c r="C67" s="12"/>
      <c r="D67" s="24">
        <f>D56+D57+D58+D59+D60+D61+D62+D63+D64+D65+D66</f>
        <v>19197321</v>
      </c>
      <c r="E67" s="24">
        <f t="shared" ref="E67:O67" si="9">E56+E57+E58+E59+E60+E61+E62+E63+E64+E65+E66</f>
        <v>17429965</v>
      </c>
      <c r="F67" s="24">
        <f t="shared" si="9"/>
        <v>14800304</v>
      </c>
      <c r="G67" s="24">
        <f t="shared" si="9"/>
        <v>19573630</v>
      </c>
      <c r="H67" s="24">
        <f t="shared" si="9"/>
        <v>16420717</v>
      </c>
      <c r="I67" s="24">
        <f t="shared" si="9"/>
        <v>16095872</v>
      </c>
      <c r="J67" s="24">
        <f t="shared" si="9"/>
        <v>14151418</v>
      </c>
      <c r="K67" s="24">
        <f t="shared" si="9"/>
        <v>14713341</v>
      </c>
      <c r="L67" s="24">
        <f t="shared" si="9"/>
        <v>13678082</v>
      </c>
      <c r="M67" s="24">
        <f t="shared" si="9"/>
        <v>13686755</v>
      </c>
      <c r="N67" s="24">
        <f t="shared" si="9"/>
        <v>13686755</v>
      </c>
      <c r="O67" s="24">
        <f t="shared" si="9"/>
        <v>13686755</v>
      </c>
      <c r="P67" s="28">
        <f>P56+P57+P58+P59+P60+P61+P62+P63+P64+P65+P66</f>
        <v>187120915</v>
      </c>
      <c r="Q67" s="30"/>
      <c r="R67" s="30"/>
    </row>
    <row r="68" spans="1:18">
      <c r="A68" s="9"/>
      <c r="B68" s="12"/>
      <c r="C68" s="1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6"/>
    </row>
    <row r="69" spans="1:18">
      <c r="A69" s="9"/>
      <c r="B69" s="12"/>
      <c r="C69" s="12" t="s">
        <v>63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6"/>
    </row>
    <row r="70" spans="1:18">
      <c r="A70" s="9">
        <v>9</v>
      </c>
      <c r="B70" s="15"/>
      <c r="C70" s="12" t="s">
        <v>24</v>
      </c>
      <c r="D70" s="5">
        <v>2663092</v>
      </c>
      <c r="E70" s="5">
        <v>2663092</v>
      </c>
      <c r="F70" s="5">
        <v>2663092</v>
      </c>
      <c r="G70" s="5">
        <v>2663092</v>
      </c>
      <c r="H70" s="5">
        <v>2663092</v>
      </c>
      <c r="I70" s="5">
        <v>2663092</v>
      </c>
      <c r="J70" s="5">
        <v>2663092</v>
      </c>
      <c r="K70" s="5">
        <v>2663092</v>
      </c>
      <c r="L70" s="5">
        <v>2663092</v>
      </c>
      <c r="M70" s="5">
        <v>2663092</v>
      </c>
      <c r="N70" s="5">
        <v>0</v>
      </c>
      <c r="O70" s="5">
        <v>0</v>
      </c>
      <c r="P70" s="8">
        <f>SUM(D70:O70)</f>
        <v>26630920</v>
      </c>
    </row>
    <row r="71" spans="1:18">
      <c r="A71" s="9">
        <v>9</v>
      </c>
      <c r="B71" s="15"/>
      <c r="C71" s="12" t="s">
        <v>23</v>
      </c>
      <c r="D71" s="5">
        <v>0</v>
      </c>
      <c r="E71" s="5">
        <v>0</v>
      </c>
      <c r="F71" s="5">
        <v>0</v>
      </c>
      <c r="G71" s="5">
        <v>2000000</v>
      </c>
      <c r="H71" s="5">
        <v>0</v>
      </c>
      <c r="I71" s="5">
        <v>0</v>
      </c>
      <c r="J71" s="5">
        <v>0</v>
      </c>
      <c r="K71" s="5">
        <v>1500000</v>
      </c>
      <c r="L71" s="5">
        <v>0</v>
      </c>
      <c r="M71" s="5">
        <v>0</v>
      </c>
      <c r="N71" s="5">
        <v>0</v>
      </c>
      <c r="O71" s="5">
        <v>1500000</v>
      </c>
      <c r="P71" s="8">
        <f>SUM(D71:O71)</f>
        <v>5000000</v>
      </c>
    </row>
    <row r="72" spans="1:18" s="19" customFormat="1">
      <c r="A72" s="9">
        <v>13</v>
      </c>
      <c r="B72" s="20"/>
      <c r="C72" s="2" t="s">
        <v>75</v>
      </c>
      <c r="D72" s="5">
        <v>392525</v>
      </c>
      <c r="E72" s="5">
        <v>396494</v>
      </c>
      <c r="F72" s="5">
        <v>399776</v>
      </c>
      <c r="G72" s="5">
        <v>485172</v>
      </c>
      <c r="H72" s="5">
        <v>411165</v>
      </c>
      <c r="I72" s="5">
        <v>409540</v>
      </c>
      <c r="J72" s="5">
        <v>407796</v>
      </c>
      <c r="K72" s="5">
        <v>409585</v>
      </c>
      <c r="L72" s="5">
        <v>409585</v>
      </c>
      <c r="M72" s="5">
        <v>409585</v>
      </c>
      <c r="N72" s="5">
        <v>409585</v>
      </c>
      <c r="O72" s="5">
        <v>1065500</v>
      </c>
      <c r="P72" s="8">
        <f t="shared" ref="P72" si="10">SUM(D72:O72)</f>
        <v>5606308</v>
      </c>
    </row>
    <row r="73" spans="1:18">
      <c r="A73" s="9">
        <v>76</v>
      </c>
      <c r="B73" s="15"/>
      <c r="C73" s="12" t="s">
        <v>25</v>
      </c>
      <c r="D73" s="5">
        <v>500</v>
      </c>
      <c r="E73" s="5">
        <v>500</v>
      </c>
      <c r="F73" s="5">
        <v>500</v>
      </c>
      <c r="G73" s="5">
        <v>500</v>
      </c>
      <c r="H73" s="5">
        <v>500</v>
      </c>
      <c r="I73" s="5">
        <v>500</v>
      </c>
      <c r="J73" s="5">
        <v>500</v>
      </c>
      <c r="K73" s="5">
        <v>500</v>
      </c>
      <c r="L73" s="5">
        <v>500</v>
      </c>
      <c r="M73" s="5">
        <v>500</v>
      </c>
      <c r="N73" s="5">
        <v>500</v>
      </c>
      <c r="O73" s="5">
        <v>500</v>
      </c>
      <c r="P73" s="8">
        <f>SUM(D73:O73)</f>
        <v>6000</v>
      </c>
    </row>
    <row r="74" spans="1:18">
      <c r="A74" s="9">
        <v>49</v>
      </c>
      <c r="B74" s="15"/>
      <c r="C74" s="12" t="s">
        <v>65</v>
      </c>
      <c r="D74" s="5">
        <v>5941863</v>
      </c>
      <c r="E74" s="5">
        <v>5941863</v>
      </c>
      <c r="F74" s="5">
        <v>5941863</v>
      </c>
      <c r="G74" s="5">
        <v>5941863</v>
      </c>
      <c r="H74" s="5">
        <v>5941863</v>
      </c>
      <c r="I74" s="5">
        <v>5941863</v>
      </c>
      <c r="J74" s="5">
        <v>5941863</v>
      </c>
      <c r="K74" s="5">
        <v>5941863</v>
      </c>
      <c r="L74" s="5">
        <v>5941863</v>
      </c>
      <c r="M74" s="5">
        <v>5941863</v>
      </c>
      <c r="N74" s="5">
        <v>5941863</v>
      </c>
      <c r="O74" s="5">
        <v>5941863</v>
      </c>
      <c r="P74" s="8">
        <f>SUM(D74:O74)</f>
        <v>71302356</v>
      </c>
    </row>
    <row r="75" spans="1:18">
      <c r="A75" s="9">
        <v>61</v>
      </c>
      <c r="B75" s="15"/>
      <c r="C75" s="12" t="s">
        <v>66</v>
      </c>
      <c r="D75" s="5">
        <v>1492133</v>
      </c>
      <c r="E75" s="5">
        <v>1492133</v>
      </c>
      <c r="F75" s="7">
        <v>1492133</v>
      </c>
      <c r="G75" s="7">
        <v>1492133</v>
      </c>
      <c r="H75" s="7">
        <v>1492133</v>
      </c>
      <c r="I75" s="7">
        <v>1492133</v>
      </c>
      <c r="J75" s="7">
        <v>1492133</v>
      </c>
      <c r="K75" s="7">
        <v>1492133</v>
      </c>
      <c r="L75" s="7">
        <v>1492133</v>
      </c>
      <c r="M75" s="7">
        <v>1492133</v>
      </c>
      <c r="N75" s="7">
        <v>1492133</v>
      </c>
      <c r="O75" s="7">
        <v>1492133</v>
      </c>
      <c r="P75" s="8">
        <f>SUM(D75:O75)</f>
        <v>17905596</v>
      </c>
    </row>
    <row r="76" spans="1:18">
      <c r="A76" s="9">
        <v>71</v>
      </c>
      <c r="B76" s="15"/>
      <c r="C76" s="12" t="s">
        <v>67</v>
      </c>
      <c r="D76" s="5">
        <v>0</v>
      </c>
      <c r="E76" s="5">
        <v>0</v>
      </c>
      <c r="F76" s="5">
        <v>0</v>
      </c>
      <c r="G76" s="5">
        <v>0</v>
      </c>
      <c r="H76" s="5">
        <v>4815140</v>
      </c>
      <c r="I76" s="5">
        <v>0</v>
      </c>
      <c r="J76" s="5">
        <v>0</v>
      </c>
      <c r="K76" s="5">
        <v>3611354</v>
      </c>
      <c r="L76" s="5">
        <v>0</v>
      </c>
      <c r="M76" s="5">
        <v>0</v>
      </c>
      <c r="N76" s="5">
        <v>0</v>
      </c>
      <c r="O76" s="5">
        <v>3611355</v>
      </c>
      <c r="P76" s="16">
        <f>SUM(D76:O76)</f>
        <v>12037849</v>
      </c>
    </row>
    <row r="77" spans="1:18">
      <c r="A77" s="9">
        <v>72</v>
      </c>
      <c r="B77" s="15"/>
      <c r="C77" s="12" t="s">
        <v>68</v>
      </c>
      <c r="D77" s="5">
        <v>2737168</v>
      </c>
      <c r="E77" s="5">
        <v>3008614</v>
      </c>
      <c r="F77" s="5">
        <v>2468753</v>
      </c>
      <c r="G77" s="5">
        <v>3813928</v>
      </c>
      <c r="H77" s="5">
        <v>2978626</v>
      </c>
      <c r="I77" s="5">
        <v>3018454</v>
      </c>
      <c r="J77" s="5">
        <v>2979545</v>
      </c>
      <c r="K77" s="5">
        <v>2690746</v>
      </c>
      <c r="L77" s="5">
        <v>2428439</v>
      </c>
      <c r="M77" s="5">
        <v>1985323</v>
      </c>
      <c r="N77" s="5">
        <v>2312800</v>
      </c>
      <c r="O77" s="5">
        <v>2562615</v>
      </c>
      <c r="P77" s="16">
        <f>SUM(D77:O77)</f>
        <v>32985011</v>
      </c>
      <c r="Q77" s="11" t="s">
        <v>53</v>
      </c>
    </row>
    <row r="78" spans="1:18">
      <c r="A78" s="9">
        <v>124</v>
      </c>
      <c r="B78" s="15"/>
      <c r="C78" s="17" t="s">
        <v>70</v>
      </c>
      <c r="D78" s="5">
        <v>0</v>
      </c>
      <c r="E78" s="5">
        <v>485000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6">
        <f t="shared" ref="P78" si="11">SUM(D78:O78)</f>
        <v>485000</v>
      </c>
      <c r="Q78" s="11" t="s">
        <v>53</v>
      </c>
    </row>
    <row r="79" spans="1:18">
      <c r="A79" s="9">
        <v>135</v>
      </c>
      <c r="B79" s="15"/>
      <c r="C79" s="12" t="s">
        <v>69</v>
      </c>
      <c r="D79" s="5">
        <v>0</v>
      </c>
      <c r="E79" s="5">
        <v>0</v>
      </c>
      <c r="F79" s="5">
        <v>0</v>
      </c>
      <c r="G79" s="5">
        <v>0</v>
      </c>
      <c r="H79" s="5">
        <v>200000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16">
        <f>SUM(D79:O79)</f>
        <v>200000</v>
      </c>
    </row>
    <row r="80" spans="1:18">
      <c r="A80" s="9">
        <v>136</v>
      </c>
      <c r="B80" s="15"/>
      <c r="C80" s="12" t="s">
        <v>26</v>
      </c>
      <c r="D80" s="5">
        <v>5000000</v>
      </c>
      <c r="E80" s="5">
        <v>10000000</v>
      </c>
      <c r="F80" s="5">
        <v>5000000</v>
      </c>
      <c r="G80" s="5">
        <v>10000000</v>
      </c>
      <c r="H80" s="5">
        <v>5000000</v>
      </c>
      <c r="I80" s="5">
        <v>35000000</v>
      </c>
      <c r="J80" s="5">
        <v>10000000</v>
      </c>
      <c r="K80" s="5">
        <v>10000000</v>
      </c>
      <c r="L80" s="5">
        <v>5000000</v>
      </c>
      <c r="M80" s="5">
        <v>35000000</v>
      </c>
      <c r="N80" s="5">
        <v>10000000</v>
      </c>
      <c r="O80" s="5">
        <v>10000000</v>
      </c>
      <c r="P80" s="16">
        <f>SUM(D80:O80)</f>
        <v>150000000</v>
      </c>
    </row>
    <row r="81" spans="1:17">
      <c r="A81" s="9">
        <v>139</v>
      </c>
      <c r="B81" s="15"/>
      <c r="C81" s="12"/>
      <c r="D81" s="24">
        <f t="shared" ref="D81:N81" si="12">D70+D71+D72+D73+D74+D75+D76+D77+D78+D79+D80</f>
        <v>18227281</v>
      </c>
      <c r="E81" s="24">
        <f t="shared" si="12"/>
        <v>23987696</v>
      </c>
      <c r="F81" s="24">
        <f t="shared" si="12"/>
        <v>17966117</v>
      </c>
      <c r="G81" s="24">
        <f t="shared" si="12"/>
        <v>26396688</v>
      </c>
      <c r="H81" s="24">
        <f t="shared" si="12"/>
        <v>23502519</v>
      </c>
      <c r="I81" s="24">
        <f t="shared" si="12"/>
        <v>48525582</v>
      </c>
      <c r="J81" s="24">
        <f t="shared" si="12"/>
        <v>23484929</v>
      </c>
      <c r="K81" s="24">
        <f t="shared" si="12"/>
        <v>28309273</v>
      </c>
      <c r="L81" s="24">
        <f t="shared" si="12"/>
        <v>17935612</v>
      </c>
      <c r="M81" s="24">
        <f t="shared" si="12"/>
        <v>47492496</v>
      </c>
      <c r="N81" s="24">
        <f t="shared" si="12"/>
        <v>20156881</v>
      </c>
      <c r="O81" s="24">
        <f>O70+O71+O72+O73+O74+O75+O76+O77+O78+O79+O80</f>
        <v>26173966</v>
      </c>
      <c r="P81" s="28">
        <f>SUM(D81:O81)</f>
        <v>322159040</v>
      </c>
      <c r="Q81" s="30"/>
    </row>
    <row r="82" spans="1:17">
      <c r="A82" s="14"/>
      <c r="B82" s="9" t="s">
        <v>27</v>
      </c>
      <c r="C82" s="12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8"/>
      <c r="Q82" s="30"/>
    </row>
    <row r="83" spans="1:17">
      <c r="A83" s="9">
        <v>10</v>
      </c>
      <c r="B83" s="15"/>
      <c r="C83" s="12" t="s">
        <v>28</v>
      </c>
      <c r="D83" s="24">
        <v>0</v>
      </c>
      <c r="E83" s="24">
        <v>20000000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8">
        <f>SUM(D83:O83)</f>
        <v>20000000</v>
      </c>
      <c r="Q83" s="31"/>
    </row>
    <row r="84" spans="1:17">
      <c r="A84" s="9">
        <v>1</v>
      </c>
      <c r="B84" s="15"/>
      <c r="C84" s="12"/>
      <c r="D84" s="5"/>
      <c r="E84" s="5"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16"/>
    </row>
    <row r="85" spans="1:17" s="26" customFormat="1">
      <c r="A85" s="14"/>
      <c r="B85" s="22"/>
      <c r="C85" s="23"/>
      <c r="D85" s="24">
        <f>+D17+D20+D36+D45+D52+D67+D81+D83</f>
        <v>74335572</v>
      </c>
      <c r="E85" s="24">
        <f t="shared" ref="E85:P85" si="13">+E17+E20+E36+E45+E52+E67+E81+E83</f>
        <v>83432388</v>
      </c>
      <c r="F85" s="24">
        <f t="shared" si="13"/>
        <v>49266112</v>
      </c>
      <c r="G85" s="24">
        <f t="shared" si="13"/>
        <v>56101253</v>
      </c>
      <c r="H85" s="24">
        <f t="shared" si="13"/>
        <v>51545899</v>
      </c>
      <c r="I85" s="24">
        <f t="shared" si="13"/>
        <v>76076762</v>
      </c>
      <c r="J85" s="24">
        <f t="shared" si="13"/>
        <v>52247879</v>
      </c>
      <c r="K85" s="24">
        <f t="shared" si="13"/>
        <v>56504884</v>
      </c>
      <c r="L85" s="24">
        <f t="shared" si="13"/>
        <v>45109735</v>
      </c>
      <c r="M85" s="24">
        <f t="shared" si="13"/>
        <v>72810324</v>
      </c>
      <c r="N85" s="24">
        <f t="shared" si="13"/>
        <v>48621958</v>
      </c>
      <c r="O85" s="24">
        <f t="shared" si="13"/>
        <v>51271942</v>
      </c>
      <c r="P85" s="24">
        <f t="shared" si="13"/>
        <v>717324708</v>
      </c>
      <c r="Q85" s="25"/>
    </row>
    <row r="86" spans="1:17">
      <c r="A86" s="21"/>
      <c r="Q86" s="18"/>
    </row>
    <row r="87" spans="1:17">
      <c r="F87" s="11" t="s">
        <v>53</v>
      </c>
    </row>
  </sheetData>
  <phoneticPr fontId="1" type="noConversion"/>
  <printOptions horizontalCentered="1"/>
  <pageMargins left="0.43307086614173229" right="0.43307086614173229" top="0.82677165354330717" bottom="0.62992125984251968" header="0" footer="0.23622047244094491"/>
  <pageSetup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Recuperado_Hoja1</vt:lpstr>
      <vt:lpstr>Recuperado_Hoja1!Área_de_impresión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Rivera</dc:creator>
  <cp:lastModifiedBy>EGRESOS AVALOS</cp:lastModifiedBy>
  <cp:lastPrinted>2025-11-19T23:23:52Z</cp:lastPrinted>
  <dcterms:created xsi:type="dcterms:W3CDTF">2025-11-06T19:28:06Z</dcterms:created>
  <dcterms:modified xsi:type="dcterms:W3CDTF">2026-06-10T22:24:42Z</dcterms:modified>
</cp:coreProperties>
</file>